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9180" activeTab="0"/>
  </bookViews>
  <sheets>
    <sheet name="Zahnriemen" sheetId="1" r:id="rId1"/>
    <sheet name="Erläuterung" sheetId="2" r:id="rId2"/>
    <sheet name="Profile" sheetId="3" r:id="rId3"/>
  </sheets>
  <definedNames>
    <definedName name="_xlnm.Print_Area" localSheetId="1">'Erläuterung'!$A$1:$G$43</definedName>
    <definedName name="_xlnm.Print_Area" localSheetId="2">'Profile'!$A$1:$L$24</definedName>
  </definedNames>
  <calcPr fullCalcOnLoad="1"/>
</workbook>
</file>

<file path=xl/sharedStrings.xml><?xml version="1.0" encoding="utf-8"?>
<sst xmlns="http://schemas.openxmlformats.org/spreadsheetml/2006/main" count="131" uniqueCount="91">
  <si>
    <t>Durchmesser</t>
  </si>
  <si>
    <t>Ergebnis</t>
  </si>
  <si>
    <t>Anzahl Zähne</t>
  </si>
  <si>
    <t>Achsabstand</t>
  </si>
  <si>
    <t>Alle Eingaben in die weissen Felder, Ergebnis ROT im grauen Feld</t>
  </si>
  <si>
    <t>Teilung</t>
  </si>
  <si>
    <t>A</t>
  </si>
  <si>
    <t>Zahnriemen</t>
  </si>
  <si>
    <t>Länge</t>
  </si>
  <si>
    <t>Z in mm</t>
  </si>
  <si>
    <t>Länge Z</t>
  </si>
  <si>
    <t>Zähne</t>
  </si>
  <si>
    <t>eingegeben und ist für alle 3 Berechnungen gültig.</t>
  </si>
  <si>
    <t>Die Zahn-Teilung wird in diese Zelle</t>
  </si>
  <si>
    <t>Hier wird auch die gewünschte Anzahl Zähne</t>
  </si>
  <si>
    <t>Metrisch</t>
  </si>
  <si>
    <t>HTD</t>
  </si>
  <si>
    <t>Profil</t>
  </si>
  <si>
    <t>mm</t>
  </si>
  <si>
    <t>Gesamthöhe</t>
  </si>
  <si>
    <t>Zahnhöhe</t>
  </si>
  <si>
    <t>Zugkraft</t>
  </si>
  <si>
    <t>N*</t>
  </si>
  <si>
    <t xml:space="preserve">  2,5</t>
  </si>
  <si>
    <t xml:space="preserve">  1,30</t>
  </si>
  <si>
    <t xml:space="preserve">  2,20</t>
  </si>
  <si>
    <t xml:space="preserve">  4,50</t>
  </si>
  <si>
    <t xml:space="preserve">  2,70</t>
  </si>
  <si>
    <t xml:space="preserve">  5,00</t>
  </si>
  <si>
    <t xml:space="preserve">  2,40</t>
  </si>
  <si>
    <t xml:space="preserve">  3,60</t>
  </si>
  <si>
    <t xml:space="preserve">  5,60</t>
  </si>
  <si>
    <t xml:space="preserve">  10,00</t>
  </si>
  <si>
    <t xml:space="preserve">  0,70</t>
  </si>
  <si>
    <t xml:space="preserve">  1,20</t>
  </si>
  <si>
    <t xml:space="preserve">  2,50</t>
  </si>
  <si>
    <t xml:space="preserve">  2,10</t>
  </si>
  <si>
    <t xml:space="preserve">  3,40</t>
  </si>
  <si>
    <t xml:space="preserve">  6,10</t>
  </si>
  <si>
    <t xml:space="preserve">  120</t>
  </si>
  <si>
    <t xml:space="preserve">  330</t>
  </si>
  <si>
    <t xml:space="preserve">  780</t>
  </si>
  <si>
    <t xml:space="preserve">  700</t>
  </si>
  <si>
    <t xml:space="preserve">  1300</t>
  </si>
  <si>
    <t xml:space="preserve">  100</t>
  </si>
  <si>
    <t xml:space="preserve">  208</t>
  </si>
  <si>
    <t xml:space="preserve">  375</t>
  </si>
  <si>
    <t xml:space="preserve">  420</t>
  </si>
  <si>
    <t xml:space="preserve"> Zahnriemenprofile</t>
  </si>
  <si>
    <t xml:space="preserve">  5,0</t>
  </si>
  <si>
    <t xml:space="preserve">  10,0</t>
  </si>
  <si>
    <t xml:space="preserve">  3,0</t>
  </si>
  <si>
    <t xml:space="preserve">  8,0</t>
  </si>
  <si>
    <t xml:space="preserve">  14,0</t>
  </si>
  <si>
    <t>T2.5</t>
  </si>
  <si>
    <t>T5</t>
  </si>
  <si>
    <t>T10</t>
  </si>
  <si>
    <t>AT5</t>
  </si>
  <si>
    <t>AT10</t>
  </si>
  <si>
    <t>3M</t>
  </si>
  <si>
    <t>5M</t>
  </si>
  <si>
    <t>8M</t>
  </si>
  <si>
    <t>14M</t>
  </si>
  <si>
    <t xml:space="preserve">                             * zulässige Zahnriemenzugkraft bei 10mm Riemenbreite (in Newton)</t>
  </si>
  <si>
    <t>Anzahl</t>
  </si>
  <si>
    <t>beider Zahnräder eingegeben und darunter</t>
  </si>
  <si>
    <t xml:space="preserve">Dieser Durchmesser wird nun für die Berechnung </t>
  </si>
  <si>
    <t>des Zahnriemens verwendet.</t>
  </si>
  <si>
    <t>D1 in mm</t>
  </si>
  <si>
    <t>D2 in mm</t>
  </si>
  <si>
    <t>ist der Durchmesser der Zahnräder abzulesen.</t>
  </si>
  <si>
    <t>Zahnriemenlänge oder Anzahl Zähnen berechnet werden.</t>
  </si>
  <si>
    <t>Übersetzung</t>
  </si>
  <si>
    <t>:</t>
  </si>
  <si>
    <t xml:space="preserve">  Die Berechnung ist auf Teilung 5 ausgelegt.</t>
  </si>
  <si>
    <t xml:space="preserve">  Bei Teilung kleiner 5 kann der Achsabstand</t>
  </si>
  <si>
    <t>Eingabe</t>
  </si>
  <si>
    <t xml:space="preserve">  etwas grösser als berechnet werden.</t>
  </si>
  <si>
    <t xml:space="preserve">  etwas kleiner als berechnet werden.</t>
  </si>
  <si>
    <t xml:space="preserve">  Bei Teilung grösser 5 kann der Achsabstand</t>
  </si>
  <si>
    <t>Z a h n r ä d e r</t>
  </si>
  <si>
    <t xml:space="preserve">            AT…           5    10</t>
  </si>
  <si>
    <t xml:space="preserve">            HTD…       3    5    8    14</t>
  </si>
  <si>
    <t xml:space="preserve">            T…             2,5    5    10</t>
  </si>
  <si>
    <t>Z</t>
  </si>
  <si>
    <t xml:space="preserve">            Typ…         Teilung                     </t>
  </si>
  <si>
    <t>Der in der Tabelle verwendete Zahnrad-Durchmesser ist DZ (Wirkdurchmesser) im Bild.</t>
  </si>
  <si>
    <t>Man sollte deshalb eine großzügig ausgelegte Spannvorrichtung für den Riemen vorsehen.</t>
  </si>
  <si>
    <t>Die Berechnungen efolgen der Einfachheit halber ohne Nachkommastellen. Daher sind</t>
  </si>
  <si>
    <t>die Ergebnisse nicht zu 100% genau und teilweise unterschiedlich.</t>
  </si>
  <si>
    <t>Der Zahnriemen kann nun in den unteren 3 Blöcken nach Achsabstand,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</si>
</sst>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0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62"/>
      <name val="Arial"/>
      <family val="0"/>
    </font>
    <font>
      <sz val="11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2"/>
      <color indexed="16"/>
      <name val="Arial"/>
      <family val="2"/>
    </font>
    <font>
      <sz val="8"/>
      <name val="Arial"/>
      <family val="0"/>
    </font>
    <font>
      <sz val="10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7"/>
      <name val="Arial"/>
      <family val="2"/>
    </font>
    <font>
      <b/>
      <sz val="12"/>
      <color indexed="62"/>
      <name val="Arial"/>
      <family val="0"/>
    </font>
    <font>
      <u val="single"/>
      <sz val="11"/>
      <name val="Arial"/>
      <family val="0"/>
    </font>
    <font>
      <sz val="8"/>
      <color indexed="9"/>
      <name val="Arial"/>
      <family val="2"/>
    </font>
    <font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10"/>
      </top>
      <bottom>
        <color indexed="63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10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 style="thin"/>
      <right style="thick"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63"/>
      </right>
      <top>
        <color indexed="63"/>
      </top>
      <bottom style="thin">
        <color indexed="10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right"/>
      <protection hidden="1"/>
    </xf>
    <xf numFmtId="49" fontId="0" fillId="0" borderId="9" xfId="0" applyNumberFormat="1" applyBorder="1" applyAlignment="1" applyProtection="1">
      <alignment horizontal="right"/>
      <protection hidden="1"/>
    </xf>
    <xf numFmtId="49" fontId="0" fillId="0" borderId="7" xfId="0" applyNumberFormat="1" applyBorder="1" applyAlignment="1" applyProtection="1">
      <alignment horizontal="right"/>
      <protection hidden="1"/>
    </xf>
    <xf numFmtId="49" fontId="0" fillId="0" borderId="5" xfId="0" applyNumberFormat="1" applyBorder="1" applyAlignment="1" applyProtection="1">
      <alignment horizontal="right"/>
      <protection hidden="1"/>
    </xf>
    <xf numFmtId="49" fontId="0" fillId="0" borderId="6" xfId="0" applyNumberFormat="1" applyBorder="1" applyAlignment="1" applyProtection="1">
      <alignment horizontal="right"/>
      <protection hidden="1"/>
    </xf>
    <xf numFmtId="49" fontId="0" fillId="0" borderId="4" xfId="0" applyNumberFormat="1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49" fontId="0" fillId="0" borderId="6" xfId="0" applyNumberFormat="1" applyBorder="1" applyAlignment="1" applyProtection="1">
      <alignment horizontal="left"/>
      <protection hidden="1"/>
    </xf>
    <xf numFmtId="0" fontId="0" fillId="0" borderId="9" xfId="0" applyBorder="1" applyAlignment="1" applyProtection="1">
      <alignment/>
      <protection hidden="1"/>
    </xf>
    <xf numFmtId="49" fontId="0" fillId="0" borderId="4" xfId="0" applyNumberFormat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4" borderId="0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16" fillId="4" borderId="8" xfId="0" applyFont="1" applyFill="1" applyBorder="1" applyAlignment="1" applyProtection="1">
      <alignment/>
      <protection hidden="1"/>
    </xf>
    <xf numFmtId="0" fontId="16" fillId="4" borderId="0" xfId="0" applyFont="1" applyFill="1" applyBorder="1" applyAlignment="1" applyProtection="1">
      <alignment/>
      <protection hidden="1"/>
    </xf>
    <xf numFmtId="0" fontId="18" fillId="5" borderId="11" xfId="0" applyFont="1" applyFill="1" applyBorder="1" applyAlignment="1" applyProtection="1">
      <alignment horizontal="center"/>
      <protection locked="0"/>
    </xf>
    <xf numFmtId="0" fontId="18" fillId="5" borderId="12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7" fillId="2" borderId="8" xfId="0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vertical="center"/>
      <protection hidden="1"/>
    </xf>
    <xf numFmtId="0" fontId="4" fillId="4" borderId="15" xfId="0" applyFont="1" applyFill="1" applyBorder="1" applyAlignment="1" applyProtection="1">
      <alignment/>
      <protection hidden="1"/>
    </xf>
    <xf numFmtId="0" fontId="4" fillId="4" borderId="6" xfId="0" applyFont="1" applyFill="1" applyBorder="1" applyAlignment="1" applyProtection="1">
      <alignment/>
      <protection hidden="1"/>
    </xf>
    <xf numFmtId="0" fontId="17" fillId="4" borderId="16" xfId="0" applyFont="1" applyFill="1" applyBorder="1" applyAlignment="1" applyProtection="1">
      <alignment/>
      <protection hidden="1"/>
    </xf>
    <xf numFmtId="1" fontId="17" fillId="4" borderId="4" xfId="0" applyNumberFormat="1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7" fillId="4" borderId="0" xfId="0" applyNumberFormat="1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vertical="center"/>
      <protection hidden="1"/>
    </xf>
    <xf numFmtId="0" fontId="9" fillId="4" borderId="17" xfId="0" applyFont="1" applyFill="1" applyBorder="1" applyAlignment="1" applyProtection="1">
      <alignment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4" fillId="4" borderId="0" xfId="0" applyNumberFormat="1" applyFont="1" applyFill="1" applyBorder="1" applyAlignment="1" applyProtection="1">
      <alignment horizontal="center"/>
      <protection hidden="1"/>
    </xf>
    <xf numFmtId="0" fontId="17" fillId="4" borderId="0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2" borderId="7" xfId="0" applyNumberFormat="1" applyFont="1" applyFill="1" applyBorder="1" applyAlignment="1" applyProtection="1">
      <alignment horizontal="center"/>
      <protection hidden="1"/>
    </xf>
    <xf numFmtId="0" fontId="4" fillId="2" borderId="5" xfId="0" applyNumberFormat="1" applyFont="1" applyFill="1" applyBorder="1" applyAlignment="1" applyProtection="1">
      <alignment horizontal="center"/>
      <protection hidden="1"/>
    </xf>
    <xf numFmtId="0" fontId="15" fillId="3" borderId="7" xfId="0" applyFont="1" applyFill="1" applyBorder="1" applyAlignment="1" applyProtection="1">
      <alignment horizontal="center"/>
      <protection hidden="1"/>
    </xf>
    <xf numFmtId="0" fontId="15" fillId="3" borderId="18" xfId="0" applyFont="1" applyFill="1" applyBorder="1" applyAlignment="1" applyProtection="1">
      <alignment horizontal="center"/>
      <protection hidden="1"/>
    </xf>
    <xf numFmtId="0" fontId="20" fillId="3" borderId="8" xfId="0" applyFont="1" applyFill="1" applyBorder="1" applyAlignment="1" applyProtection="1">
      <alignment horizontal="left"/>
      <protection hidden="1"/>
    </xf>
    <xf numFmtId="0" fontId="20" fillId="3" borderId="0" xfId="0" applyFont="1" applyFill="1" applyBorder="1" applyAlignment="1" applyProtection="1">
      <alignment horizontal="left"/>
      <protection hidden="1"/>
    </xf>
    <xf numFmtId="0" fontId="6" fillId="3" borderId="8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11" fillId="6" borderId="19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1" fillId="5" borderId="20" xfId="0" applyFont="1" applyFill="1" applyBorder="1" applyAlignment="1" applyProtection="1">
      <alignment horizontal="center"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11" fillId="5" borderId="22" xfId="0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19" fillId="5" borderId="20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hidden="1"/>
    </xf>
    <xf numFmtId="0" fontId="5" fillId="8" borderId="8" xfId="0" applyFont="1" applyFill="1" applyBorder="1" applyAlignment="1" applyProtection="1">
      <alignment horizontal="center"/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5" fillId="9" borderId="8" xfId="0" applyFont="1" applyFill="1" applyBorder="1" applyAlignment="1" applyProtection="1">
      <alignment horizontal="center"/>
      <protection hidden="1"/>
    </xf>
    <xf numFmtId="0" fontId="3" fillId="9" borderId="8" xfId="0" applyFont="1" applyFill="1" applyBorder="1" applyAlignment="1" applyProtection="1">
      <alignment horizontal="center"/>
      <protection hidden="1"/>
    </xf>
    <xf numFmtId="0" fontId="3" fillId="9" borderId="9" xfId="0" applyFont="1" applyFill="1" applyBorder="1" applyAlignment="1" applyProtection="1">
      <alignment horizontal="center"/>
      <protection hidden="1"/>
    </xf>
    <xf numFmtId="1" fontId="7" fillId="2" borderId="4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7" fillId="4" borderId="1" xfId="0" applyNumberFormat="1" applyFont="1" applyFill="1" applyBorder="1" applyAlignment="1" applyProtection="1">
      <alignment horizontal="center"/>
      <protection hidden="1"/>
    </xf>
    <xf numFmtId="0" fontId="7" fillId="4" borderId="8" xfId="0" applyNumberFormat="1" applyFont="1" applyFill="1" applyBorder="1" applyAlignment="1" applyProtection="1">
      <alignment horizontal="center"/>
      <protection hidden="1"/>
    </xf>
    <xf numFmtId="0" fontId="13" fillId="4" borderId="13" xfId="0" applyFont="1" applyFill="1" applyBorder="1" applyAlignment="1" applyProtection="1">
      <alignment/>
      <protection hidden="1"/>
    </xf>
    <xf numFmtId="0" fontId="13" fillId="4" borderId="13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18" fillId="4" borderId="0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8" fillId="4" borderId="23" xfId="0" applyFont="1" applyFill="1" applyBorder="1" applyAlignment="1" applyProtection="1">
      <alignment horizontal="center"/>
      <protection hidden="1"/>
    </xf>
    <xf numFmtId="0" fontId="19" fillId="4" borderId="1" xfId="0" applyFont="1" applyFill="1" applyBorder="1" applyAlignment="1" applyProtection="1">
      <alignment horizontal="center"/>
      <protection hidden="1"/>
    </xf>
    <xf numFmtId="0" fontId="9" fillId="4" borderId="13" xfId="0" applyFont="1" applyFill="1" applyBorder="1" applyAlignment="1" applyProtection="1">
      <alignment/>
      <protection hidden="1"/>
    </xf>
    <xf numFmtId="0" fontId="21" fillId="4" borderId="13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1" fillId="5" borderId="24" xfId="0" applyFont="1" applyFill="1" applyBorder="1" applyAlignment="1" applyProtection="1">
      <alignment horizontal="center"/>
      <protection hidden="1"/>
    </xf>
    <xf numFmtId="0" fontId="11" fillId="5" borderId="25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18" fillId="5" borderId="25" xfId="0" applyFont="1" applyFill="1" applyBorder="1" applyAlignment="1" applyProtection="1">
      <alignment horizontal="center"/>
      <protection hidden="1"/>
    </xf>
    <xf numFmtId="0" fontId="3" fillId="3" borderId="27" xfId="0" applyFont="1" applyFill="1" applyBorder="1" applyAlignment="1" applyProtection="1">
      <alignment horizontal="center"/>
      <protection hidden="1"/>
    </xf>
    <xf numFmtId="0" fontId="18" fillId="5" borderId="28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1" fontId="7" fillId="2" borderId="30" xfId="0" applyNumberFormat="1" applyFont="1" applyFill="1" applyBorder="1" applyAlignment="1" applyProtection="1">
      <alignment horizont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0" fillId="4" borderId="33" xfId="0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 horizontal="center"/>
      <protection hidden="1"/>
    </xf>
    <xf numFmtId="0" fontId="5" fillId="4" borderId="31" xfId="0" applyFont="1" applyFill="1" applyBorder="1" applyAlignment="1" applyProtection="1">
      <alignment horizontal="center" vertical="center"/>
      <protection hidden="1"/>
    </xf>
    <xf numFmtId="1" fontId="19" fillId="5" borderId="2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4</xdr:col>
      <xdr:colOff>19050</xdr:colOff>
      <xdr:row>17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4</xdr:col>
      <xdr:colOff>104775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30480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0</xdr:rowOff>
    </xdr:from>
    <xdr:to>
      <xdr:col>1</xdr:col>
      <xdr:colOff>1762125</xdr:colOff>
      <xdr:row>14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1762125</xdr:colOff>
      <xdr:row>20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9080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0</xdr:rowOff>
    </xdr:from>
    <xdr:to>
      <xdr:col>1</xdr:col>
      <xdr:colOff>1752600</xdr:colOff>
      <xdr:row>8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4770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5"/>
  <sheetViews>
    <sheetView showGridLines="0" tabSelected="1" zoomScale="85" zoomScaleNormal="85" workbookViewId="0" topLeftCell="A1">
      <selection activeCell="F9" sqref="F9:H9"/>
    </sheetView>
  </sheetViews>
  <sheetFormatPr defaultColWidth="11.421875" defaultRowHeight="12.75"/>
  <cols>
    <col min="1" max="1" width="2.7109375" style="1" customWidth="1"/>
    <col min="2" max="3" width="16.7109375" style="0" customWidth="1"/>
    <col min="4" max="4" width="10.00390625" style="0" customWidth="1"/>
    <col min="5" max="5" width="5.7109375" style="1" customWidth="1"/>
    <col min="6" max="6" width="16.7109375" style="1" customWidth="1"/>
    <col min="7" max="7" width="1.1484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16.7109375" style="2" customWidth="1"/>
    <col min="12" max="15" width="16.7109375" style="0" customWidth="1"/>
  </cols>
  <sheetData>
    <row r="1" spans="1:11" ht="14.25">
      <c r="A1" s="109"/>
      <c r="B1" s="67" t="s">
        <v>4</v>
      </c>
      <c r="C1" s="67"/>
      <c r="D1" s="67"/>
      <c r="E1" s="67"/>
      <c r="F1" s="67"/>
      <c r="G1" s="67"/>
      <c r="H1" s="67"/>
      <c r="I1" s="42"/>
      <c r="J1"/>
      <c r="K1"/>
    </row>
    <row r="2" spans="1:11" ht="7.5" customHeight="1">
      <c r="A2" s="36"/>
      <c r="B2" s="43"/>
      <c r="C2" s="43"/>
      <c r="D2" s="43"/>
      <c r="E2" s="43"/>
      <c r="F2" s="44"/>
      <c r="G2" s="44"/>
      <c r="H2" s="44"/>
      <c r="I2" s="45"/>
      <c r="K2"/>
    </row>
    <row r="3" spans="1:11" ht="15.75">
      <c r="A3" s="34"/>
      <c r="B3" s="62"/>
      <c r="C3" s="50"/>
      <c r="D3" s="61"/>
      <c r="E3" s="60"/>
      <c r="F3" s="73" t="s">
        <v>80</v>
      </c>
      <c r="G3" s="74"/>
      <c r="H3" s="74"/>
      <c r="I3" s="46"/>
      <c r="K3"/>
    </row>
    <row r="4" spans="1:11" ht="14.25">
      <c r="A4" s="34"/>
      <c r="B4" s="27"/>
      <c r="C4" s="50"/>
      <c r="D4" s="50"/>
      <c r="E4" s="50"/>
      <c r="F4" s="75" t="s">
        <v>85</v>
      </c>
      <c r="G4" s="76"/>
      <c r="H4" s="76"/>
      <c r="I4" s="46"/>
      <c r="K4"/>
    </row>
    <row r="5" spans="1:11" ht="14.25">
      <c r="A5" s="34"/>
      <c r="B5" s="27"/>
      <c r="C5" s="50"/>
      <c r="D5" s="50"/>
      <c r="E5" s="50"/>
      <c r="F5" s="77" t="s">
        <v>83</v>
      </c>
      <c r="G5" s="78"/>
      <c r="H5" s="78"/>
      <c r="I5" s="46"/>
      <c r="K5"/>
    </row>
    <row r="6" spans="1:11" ht="15.75">
      <c r="A6" s="34"/>
      <c r="B6" s="27"/>
      <c r="C6" s="30"/>
      <c r="D6" s="30"/>
      <c r="E6" s="50"/>
      <c r="F6" s="77" t="s">
        <v>81</v>
      </c>
      <c r="G6" s="78"/>
      <c r="H6" s="78"/>
      <c r="I6" s="46"/>
      <c r="K6"/>
    </row>
    <row r="7" spans="1:11" ht="15.75">
      <c r="A7" s="34"/>
      <c r="B7" s="27"/>
      <c r="C7" s="30"/>
      <c r="D7" s="30"/>
      <c r="E7" s="50"/>
      <c r="F7" s="77" t="s">
        <v>82</v>
      </c>
      <c r="G7" s="78"/>
      <c r="H7" s="78"/>
      <c r="I7" s="46"/>
      <c r="K7"/>
    </row>
    <row r="8" spans="1:11" ht="15.75">
      <c r="A8" s="34"/>
      <c r="B8" s="63"/>
      <c r="C8" s="30"/>
      <c r="D8" s="30"/>
      <c r="E8" s="50"/>
      <c r="F8" s="79" t="s">
        <v>5</v>
      </c>
      <c r="G8" s="80"/>
      <c r="H8" s="80"/>
      <c r="I8" s="46"/>
      <c r="K8"/>
    </row>
    <row r="9" spans="1:11" ht="15.75">
      <c r="A9" s="34"/>
      <c r="B9" s="63"/>
      <c r="C9" s="110"/>
      <c r="D9" s="63"/>
      <c r="E9" s="50"/>
      <c r="F9" s="81">
        <v>5</v>
      </c>
      <c r="G9" s="87"/>
      <c r="H9" s="82"/>
      <c r="I9" s="46"/>
      <c r="K9"/>
    </row>
    <row r="10" spans="1:11" ht="15">
      <c r="A10" s="34"/>
      <c r="B10" s="28"/>
      <c r="C10" s="28"/>
      <c r="D10" s="28"/>
      <c r="E10" s="50"/>
      <c r="F10" s="33" t="s">
        <v>2</v>
      </c>
      <c r="G10" s="89"/>
      <c r="H10" s="33" t="s">
        <v>2</v>
      </c>
      <c r="I10" s="46"/>
      <c r="K10"/>
    </row>
    <row r="11" spans="1:11" ht="15.75">
      <c r="A11" s="34"/>
      <c r="B11" s="111"/>
      <c r="C11" s="111"/>
      <c r="D11" s="112"/>
      <c r="E11" s="112"/>
      <c r="F11" s="38">
        <v>10</v>
      </c>
      <c r="G11" s="113"/>
      <c r="H11" s="39">
        <v>20</v>
      </c>
      <c r="I11" s="46"/>
      <c r="K11"/>
    </row>
    <row r="12" spans="1:11" ht="15.75" thickBot="1">
      <c r="A12" s="34"/>
      <c r="B12" s="29"/>
      <c r="C12" s="29"/>
      <c r="D12" s="29"/>
      <c r="E12" s="70"/>
      <c r="F12" s="51" t="s">
        <v>1</v>
      </c>
      <c r="G12" s="90"/>
      <c r="H12" s="51" t="s">
        <v>1</v>
      </c>
      <c r="I12" s="46"/>
      <c r="K12"/>
    </row>
    <row r="13" spans="1:11" ht="15">
      <c r="A13" s="34"/>
      <c r="B13" s="28"/>
      <c r="C13" s="28"/>
      <c r="D13" s="29"/>
      <c r="E13" s="70"/>
      <c r="F13" s="3" t="s">
        <v>0</v>
      </c>
      <c r="G13" s="91"/>
      <c r="H13" s="3" t="s">
        <v>0</v>
      </c>
      <c r="I13" s="46"/>
      <c r="K13"/>
    </row>
    <row r="14" spans="1:11" ht="15">
      <c r="A14" s="34"/>
      <c r="B14" s="28"/>
      <c r="C14" s="28"/>
      <c r="D14" s="28"/>
      <c r="E14" s="28"/>
      <c r="F14" s="3" t="s">
        <v>68</v>
      </c>
      <c r="G14" s="91"/>
      <c r="H14" s="3" t="s">
        <v>69</v>
      </c>
      <c r="I14" s="46"/>
      <c r="K14"/>
    </row>
    <row r="15" spans="1:11" ht="15.75">
      <c r="A15" s="34"/>
      <c r="B15" s="30"/>
      <c r="C15" s="30"/>
      <c r="D15" s="28"/>
      <c r="E15" s="28"/>
      <c r="F15" s="104">
        <f>F11*H20/3.14</f>
        <v>16.178343949044585</v>
      </c>
      <c r="G15" s="105"/>
      <c r="H15" s="104">
        <f>H11*H20/3.14</f>
        <v>32.35668789808917</v>
      </c>
      <c r="I15" s="46"/>
      <c r="K15"/>
    </row>
    <row r="16" spans="1:11" ht="15.75">
      <c r="A16" s="34"/>
      <c r="B16" s="68"/>
      <c r="C16" s="68"/>
      <c r="D16" s="30"/>
      <c r="E16" s="30"/>
      <c r="F16" s="71" t="s">
        <v>72</v>
      </c>
      <c r="G16" s="88"/>
      <c r="H16" s="72"/>
      <c r="I16" s="47"/>
      <c r="J16"/>
      <c r="K16"/>
    </row>
    <row r="17" spans="1:11" ht="15.75">
      <c r="A17" s="34"/>
      <c r="B17" s="69"/>
      <c r="C17" s="69"/>
      <c r="D17" s="30"/>
      <c r="E17" s="30"/>
      <c r="F17" s="54">
        <f>IF(F11&gt;H11,F11/H11,1)</f>
        <v>1</v>
      </c>
      <c r="G17" s="52" t="s">
        <v>73</v>
      </c>
      <c r="H17" s="52">
        <f>IF(H11&gt;F11,H11/F11,1)</f>
        <v>2</v>
      </c>
      <c r="I17" s="47"/>
      <c r="J17"/>
      <c r="K17"/>
    </row>
    <row r="18" spans="1:11" ht="6" customHeight="1">
      <c r="A18" s="34"/>
      <c r="B18" s="64"/>
      <c r="C18" s="64"/>
      <c r="D18" s="30"/>
      <c r="E18" s="30"/>
      <c r="F18" s="106"/>
      <c r="G18" s="64"/>
      <c r="H18" s="64"/>
      <c r="I18" s="47"/>
      <c r="J18"/>
      <c r="K18"/>
    </row>
    <row r="19" spans="1:11" ht="4.5" customHeight="1">
      <c r="A19" s="35"/>
      <c r="B19" s="53"/>
      <c r="C19" s="53"/>
      <c r="D19" s="53"/>
      <c r="E19" s="53"/>
      <c r="F19" s="53"/>
      <c r="G19" s="53"/>
      <c r="H19" s="53"/>
      <c r="I19" s="35"/>
      <c r="J19"/>
      <c r="K19"/>
    </row>
    <row r="20" spans="1:11" ht="6" customHeight="1">
      <c r="A20" s="66"/>
      <c r="B20" s="115"/>
      <c r="C20" s="115"/>
      <c r="D20" s="116"/>
      <c r="E20" s="30"/>
      <c r="F20" s="107"/>
      <c r="G20" s="107"/>
      <c r="H20" s="108">
        <f>IF(F9=5,5.08,IF(F9=10,10.16,IF(F9=2.5,2.52,IF(F9=3,3.03,IF(F9=8,8.11,IF(F9=14,14.22,F9))))))</f>
        <v>5.08</v>
      </c>
      <c r="I20" s="66"/>
      <c r="J20"/>
      <c r="K20"/>
    </row>
    <row r="21" spans="1:11" ht="15.75" customHeight="1" thickBot="1">
      <c r="A21" s="34"/>
      <c r="B21" s="26"/>
      <c r="C21" s="53"/>
      <c r="D21" s="32"/>
      <c r="E21" s="65"/>
      <c r="F21" s="128" t="s">
        <v>76</v>
      </c>
      <c r="G21" s="133"/>
      <c r="H21" s="129" t="s">
        <v>1</v>
      </c>
      <c r="I21" s="47"/>
      <c r="J21"/>
      <c r="K21"/>
    </row>
    <row r="22" spans="1:11" ht="15.75" customHeight="1">
      <c r="A22" s="34"/>
      <c r="B22" s="26"/>
      <c r="C22" s="53"/>
      <c r="D22" s="32"/>
      <c r="E22" s="56"/>
      <c r="F22" s="94" t="s">
        <v>3</v>
      </c>
      <c r="G22" s="92"/>
      <c r="H22" s="31" t="s">
        <v>7</v>
      </c>
      <c r="I22" s="47"/>
      <c r="J22"/>
      <c r="K22"/>
    </row>
    <row r="23" spans="1:11" ht="15.75" customHeight="1">
      <c r="A23" s="34"/>
      <c r="B23" s="26"/>
      <c r="C23" s="53"/>
      <c r="D23" s="32"/>
      <c r="E23" s="57"/>
      <c r="F23" s="94"/>
      <c r="G23" s="92"/>
      <c r="H23" s="31" t="s">
        <v>2</v>
      </c>
      <c r="I23" s="47"/>
      <c r="J23"/>
      <c r="K23"/>
    </row>
    <row r="24" spans="1:11" ht="15.75" customHeight="1">
      <c r="A24" s="34"/>
      <c r="B24" s="26"/>
      <c r="C24" s="53"/>
      <c r="D24" s="32"/>
      <c r="E24" s="57"/>
      <c r="F24" s="94" t="s">
        <v>6</v>
      </c>
      <c r="G24" s="92"/>
      <c r="H24" s="102">
        <f>H27/H20</f>
        <v>36.66115126887005</v>
      </c>
      <c r="I24" s="47"/>
      <c r="J24"/>
      <c r="K24"/>
    </row>
    <row r="25" spans="1:11" ht="15.75" customHeight="1">
      <c r="A25" s="34"/>
      <c r="B25" s="26"/>
      <c r="C25" s="53"/>
      <c r="D25" s="32"/>
      <c r="E25" s="58"/>
      <c r="F25" s="134">
        <v>55</v>
      </c>
      <c r="G25" s="114"/>
      <c r="H25" s="31" t="s">
        <v>8</v>
      </c>
      <c r="I25" s="47"/>
      <c r="J25"/>
      <c r="K25"/>
    </row>
    <row r="26" spans="1:11" ht="15.75" customHeight="1">
      <c r="A26" s="34"/>
      <c r="B26" s="26"/>
      <c r="C26" s="53"/>
      <c r="D26" s="32"/>
      <c r="E26" s="57"/>
      <c r="F26" s="94" t="s">
        <v>18</v>
      </c>
      <c r="G26" s="92"/>
      <c r="H26" s="31" t="s">
        <v>9</v>
      </c>
      <c r="I26" s="47"/>
      <c r="J26"/>
      <c r="K26"/>
    </row>
    <row r="27" spans="1:11" ht="15.75" customHeight="1">
      <c r="A27" s="34"/>
      <c r="B27" s="26"/>
      <c r="C27" s="53"/>
      <c r="D27" s="32"/>
      <c r="E27" s="59"/>
      <c r="F27" s="96"/>
      <c r="G27" s="93"/>
      <c r="H27" s="102">
        <f>((F15*3.1415926)/2)+((H15*3.1415926)/2)+(2*F25)</f>
        <v>186.23864844585987</v>
      </c>
      <c r="I27" s="47"/>
      <c r="J27"/>
      <c r="K27"/>
    </row>
    <row r="28" spans="1:11" ht="15.75" customHeight="1">
      <c r="A28" s="34"/>
      <c r="B28" s="26"/>
      <c r="C28" s="53"/>
      <c r="D28" s="32"/>
      <c r="E28" s="37"/>
      <c r="F28" s="130"/>
      <c r="G28" s="131"/>
      <c r="H28" s="132"/>
      <c r="I28" s="47"/>
      <c r="J28"/>
      <c r="K28"/>
    </row>
    <row r="29" spans="1:11" ht="15.75" customHeight="1" thickBot="1">
      <c r="A29" s="34"/>
      <c r="B29" s="26" t="s">
        <v>74</v>
      </c>
      <c r="C29" s="53"/>
      <c r="D29" s="32"/>
      <c r="E29" s="55"/>
      <c r="F29" s="128" t="s">
        <v>76</v>
      </c>
      <c r="G29" s="133"/>
      <c r="H29" s="129" t="s">
        <v>1</v>
      </c>
      <c r="I29" s="47"/>
      <c r="J29"/>
      <c r="K29"/>
    </row>
    <row r="30" spans="1:11" ht="15.75" customHeight="1">
      <c r="A30" s="34"/>
      <c r="B30" s="26"/>
      <c r="C30" s="53"/>
      <c r="D30" s="32"/>
      <c r="E30" s="56"/>
      <c r="F30" s="97" t="s">
        <v>7</v>
      </c>
      <c r="G30" s="92"/>
      <c r="H30" s="31" t="s">
        <v>7</v>
      </c>
      <c r="I30" s="47"/>
      <c r="J30"/>
      <c r="K30"/>
    </row>
    <row r="31" spans="1:11" ht="15.75" customHeight="1">
      <c r="A31" s="34"/>
      <c r="B31" s="26" t="s">
        <v>75</v>
      </c>
      <c r="C31" s="53"/>
      <c r="D31" s="32"/>
      <c r="E31" s="57"/>
      <c r="F31" s="97" t="s">
        <v>8</v>
      </c>
      <c r="G31" s="92"/>
      <c r="H31" s="31" t="s">
        <v>2</v>
      </c>
      <c r="I31" s="47"/>
      <c r="J31"/>
      <c r="K31"/>
    </row>
    <row r="32" spans="1:11" ht="15.75" customHeight="1">
      <c r="A32" s="34"/>
      <c r="B32" s="26" t="s">
        <v>77</v>
      </c>
      <c r="C32" s="53"/>
      <c r="D32" s="32"/>
      <c r="E32" s="57"/>
      <c r="F32" s="97" t="s">
        <v>84</v>
      </c>
      <c r="G32" s="92"/>
      <c r="H32" s="102">
        <f>F33/H20</f>
        <v>36.661417322834644</v>
      </c>
      <c r="I32" s="47"/>
      <c r="J32"/>
      <c r="K32"/>
    </row>
    <row r="33" spans="1:11" ht="15.75" customHeight="1">
      <c r="A33" s="34"/>
      <c r="B33" s="26"/>
      <c r="C33" s="53"/>
      <c r="D33" s="32"/>
      <c r="E33" s="58"/>
      <c r="F33" s="134">
        <v>186.24</v>
      </c>
      <c r="G33" s="114"/>
      <c r="H33" s="31" t="s">
        <v>3</v>
      </c>
      <c r="I33" s="47"/>
      <c r="J33"/>
      <c r="K33"/>
    </row>
    <row r="34" spans="1:11" ht="15.75" customHeight="1">
      <c r="A34" s="34"/>
      <c r="B34" s="26" t="s">
        <v>79</v>
      </c>
      <c r="C34" s="53"/>
      <c r="D34" s="32"/>
      <c r="E34" s="57"/>
      <c r="F34" s="97" t="s">
        <v>18</v>
      </c>
      <c r="G34" s="92"/>
      <c r="H34" s="31" t="s">
        <v>6</v>
      </c>
      <c r="I34" s="47"/>
      <c r="J34"/>
      <c r="K34"/>
    </row>
    <row r="35" spans="1:11" ht="15.75" customHeight="1">
      <c r="A35" s="34"/>
      <c r="B35" s="26" t="s">
        <v>78</v>
      </c>
      <c r="C35" s="53"/>
      <c r="D35" s="32"/>
      <c r="E35" s="59"/>
      <c r="F35" s="98"/>
      <c r="G35" s="93"/>
      <c r="H35" s="102">
        <f>(F33-(((F15*3.1415926)/2)+((H15*3.1415926)/2)))/2</f>
        <v>55.00067577707007</v>
      </c>
      <c r="I35" s="47"/>
      <c r="J35"/>
      <c r="K35"/>
    </row>
    <row r="36" spans="1:11" ht="15.75" customHeight="1">
      <c r="A36" s="40"/>
      <c r="B36" s="26"/>
      <c r="C36" s="53"/>
      <c r="D36" s="32"/>
      <c r="E36" s="37"/>
      <c r="F36" s="130"/>
      <c r="G36" s="131"/>
      <c r="H36" s="132"/>
      <c r="I36" s="47"/>
      <c r="J36"/>
      <c r="K36"/>
    </row>
    <row r="37" spans="1:11" ht="15.75" customHeight="1" thickBot="1">
      <c r="A37" s="34"/>
      <c r="B37" s="26"/>
      <c r="C37" s="53"/>
      <c r="D37" s="32"/>
      <c r="E37" s="55"/>
      <c r="F37" s="128" t="s">
        <v>76</v>
      </c>
      <c r="G37" s="133"/>
      <c r="H37" s="129" t="s">
        <v>1</v>
      </c>
      <c r="I37" s="47"/>
      <c r="J37"/>
      <c r="K37"/>
    </row>
    <row r="38" spans="1:11" ht="15.75" customHeight="1">
      <c r="A38" s="34"/>
      <c r="B38" s="26"/>
      <c r="C38" s="53"/>
      <c r="D38" s="32"/>
      <c r="E38" s="56"/>
      <c r="F38" s="99" t="s">
        <v>7</v>
      </c>
      <c r="G38" s="92"/>
      <c r="H38" s="31" t="s">
        <v>7</v>
      </c>
      <c r="I38" s="47"/>
      <c r="K38"/>
    </row>
    <row r="39" spans="1:11" ht="15.75" customHeight="1">
      <c r="A39" s="34"/>
      <c r="B39" s="26"/>
      <c r="C39" s="53"/>
      <c r="D39" s="32"/>
      <c r="E39" s="57"/>
      <c r="F39" s="99" t="s">
        <v>64</v>
      </c>
      <c r="G39" s="92"/>
      <c r="H39" s="31" t="s">
        <v>10</v>
      </c>
      <c r="I39" s="47"/>
      <c r="K39"/>
    </row>
    <row r="40" spans="1:11" ht="15.75" customHeight="1">
      <c r="A40" s="34"/>
      <c r="B40" s="26"/>
      <c r="C40" s="53"/>
      <c r="D40" s="32"/>
      <c r="E40" s="57"/>
      <c r="F40" s="99" t="s">
        <v>11</v>
      </c>
      <c r="G40" s="92"/>
      <c r="H40" s="102">
        <f>H20*F41</f>
        <v>187.96</v>
      </c>
      <c r="I40" s="47"/>
      <c r="K40"/>
    </row>
    <row r="41" spans="1:11" ht="15.75" customHeight="1">
      <c r="A41" s="34"/>
      <c r="B41" s="26"/>
      <c r="C41" s="53"/>
      <c r="D41" s="32"/>
      <c r="E41" s="58"/>
      <c r="F41" s="95">
        <v>37</v>
      </c>
      <c r="G41" s="114"/>
      <c r="H41" s="31" t="s">
        <v>3</v>
      </c>
      <c r="I41" s="47"/>
      <c r="K41"/>
    </row>
    <row r="42" spans="1:11" ht="15.75" customHeight="1">
      <c r="A42" s="34"/>
      <c r="B42" s="26"/>
      <c r="C42" s="53"/>
      <c r="D42" s="32"/>
      <c r="E42" s="57"/>
      <c r="F42" s="100"/>
      <c r="G42" s="91"/>
      <c r="H42" s="31" t="s">
        <v>6</v>
      </c>
      <c r="I42" s="47"/>
      <c r="K42"/>
    </row>
    <row r="43" spans="1:11" ht="15.75" customHeight="1">
      <c r="A43" s="34"/>
      <c r="B43" s="26"/>
      <c r="C43" s="53"/>
      <c r="D43" s="32"/>
      <c r="E43" s="59"/>
      <c r="F43" s="101"/>
      <c r="G43" s="93"/>
      <c r="H43" s="102">
        <f>(H40-(((F15*3.1415926)/2)+((H15*3.1415926)/2)))/2</f>
        <v>55.86067577707007</v>
      </c>
      <c r="I43" s="47"/>
      <c r="K43"/>
    </row>
    <row r="44" spans="1:11" ht="7.5" customHeight="1">
      <c r="A44" s="34"/>
      <c r="B44" s="35"/>
      <c r="C44" s="35"/>
      <c r="D44" s="35"/>
      <c r="E44" s="35"/>
      <c r="F44" s="35"/>
      <c r="G44" s="103"/>
      <c r="H44" s="35"/>
      <c r="I44" s="47"/>
      <c r="K44"/>
    </row>
    <row r="45" spans="1:9" ht="12.75">
      <c r="A45" s="41"/>
      <c r="B45" s="49"/>
      <c r="C45" s="49"/>
      <c r="D45" s="49"/>
      <c r="E45" s="49"/>
      <c r="F45" s="49"/>
      <c r="G45" s="49"/>
      <c r="H45" s="49"/>
      <c r="I45" s="48"/>
    </row>
  </sheetData>
  <sheetProtection password="EFA0" sheet="1" objects="1" scenarios="1" selectLockedCells="1"/>
  <mergeCells count="12">
    <mergeCell ref="F16:H16"/>
    <mergeCell ref="F3:H3"/>
    <mergeCell ref="F4:H4"/>
    <mergeCell ref="F5:H5"/>
    <mergeCell ref="F6:H6"/>
    <mergeCell ref="F7:H7"/>
    <mergeCell ref="F8:H8"/>
    <mergeCell ref="F9:H9"/>
    <mergeCell ref="B1:H1"/>
    <mergeCell ref="B16:C16"/>
    <mergeCell ref="B17:C17"/>
    <mergeCell ref="E12:E13"/>
  </mergeCells>
  <printOptions horizontalCentered="1" verticalCentered="1"/>
  <pageMargins left="0.77" right="0.36" top="0.9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3" width="16.7109375" style="0" customWidth="1"/>
    <col min="7" max="7" width="5.2812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117" t="s">
        <v>86</v>
      </c>
      <c r="C16" s="4"/>
      <c r="D16" s="4"/>
      <c r="E16" s="4"/>
      <c r="F16" s="4"/>
      <c r="G16" s="4"/>
    </row>
    <row r="17" spans="1:7" ht="12.75">
      <c r="A17" s="4"/>
      <c r="B17" s="117"/>
      <c r="C17" s="4"/>
      <c r="D17" s="4"/>
      <c r="E17" s="4"/>
      <c r="F17" s="4"/>
      <c r="G17" s="4"/>
    </row>
    <row r="18" spans="1:7" ht="12.75">
      <c r="A18" s="4"/>
      <c r="B18" s="117" t="s">
        <v>88</v>
      </c>
      <c r="C18" s="4"/>
      <c r="D18" s="4"/>
      <c r="E18" s="4"/>
      <c r="F18" s="4"/>
      <c r="G18" s="4"/>
    </row>
    <row r="19" spans="1:7" ht="12.75">
      <c r="A19" s="4"/>
      <c r="B19" s="117" t="s">
        <v>89</v>
      </c>
      <c r="C19" s="4"/>
      <c r="D19" s="4"/>
      <c r="E19" s="4"/>
      <c r="F19" s="4"/>
      <c r="G19" s="4"/>
    </row>
    <row r="20" spans="1:7" ht="12.75">
      <c r="A20" s="4"/>
      <c r="B20" s="117"/>
      <c r="C20" s="4"/>
      <c r="D20" s="4"/>
      <c r="E20" s="4"/>
      <c r="F20" s="4"/>
      <c r="G20" s="4"/>
    </row>
    <row r="21" spans="1:7" ht="12.75">
      <c r="A21" s="4"/>
      <c r="B21" s="117" t="s">
        <v>87</v>
      </c>
      <c r="C21" s="4"/>
      <c r="D21" s="4"/>
      <c r="E21" s="4"/>
      <c r="F21" s="4"/>
      <c r="G21" s="4"/>
    </row>
    <row r="22" spans="1:7" ht="10.5" customHeight="1">
      <c r="A22" s="4"/>
      <c r="B22" s="117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5" t="s">
        <v>13</v>
      </c>
      <c r="C24" s="4"/>
      <c r="D24" s="4"/>
      <c r="E24" s="4"/>
      <c r="F24" s="4"/>
      <c r="G24" s="4"/>
    </row>
    <row r="25" spans="1:7" ht="15.75">
      <c r="A25" s="4"/>
      <c r="B25" s="79" t="s">
        <v>5</v>
      </c>
      <c r="C25" s="80"/>
      <c r="D25" s="4"/>
      <c r="E25" s="4"/>
      <c r="F25" s="4"/>
      <c r="G25" s="4"/>
    </row>
    <row r="26" spans="1:7" ht="15.75">
      <c r="A26" s="4"/>
      <c r="B26" s="118">
        <v>5</v>
      </c>
      <c r="C26" s="119"/>
      <c r="D26" s="4"/>
      <c r="E26" s="4"/>
      <c r="F26" s="4"/>
      <c r="G26" s="4"/>
    </row>
    <row r="27" spans="1:7" ht="12.75">
      <c r="A27" s="4"/>
      <c r="B27" s="5" t="s">
        <v>12</v>
      </c>
      <c r="C27" s="4"/>
      <c r="D27" s="4"/>
      <c r="E27" s="4"/>
      <c r="F27" s="4"/>
      <c r="G27" s="4"/>
    </row>
    <row r="28" spans="1:7" ht="12.75">
      <c r="A28" s="4"/>
      <c r="B28" s="5" t="s">
        <v>14</v>
      </c>
      <c r="C28" s="4"/>
      <c r="D28" s="4"/>
      <c r="E28" s="4"/>
      <c r="F28" s="4"/>
      <c r="G28" s="4"/>
    </row>
    <row r="29" spans="1:7" ht="15">
      <c r="A29" s="4"/>
      <c r="B29" s="122" t="s">
        <v>2</v>
      </c>
      <c r="C29" s="120" t="s">
        <v>2</v>
      </c>
      <c r="D29" s="4"/>
      <c r="E29" s="4"/>
      <c r="F29" s="4"/>
      <c r="G29" s="4"/>
    </row>
    <row r="30" spans="1:7" ht="15.75">
      <c r="A30" s="4"/>
      <c r="B30" s="123">
        <v>15</v>
      </c>
      <c r="C30" s="121">
        <v>30</v>
      </c>
      <c r="D30" s="4"/>
      <c r="E30" s="4"/>
      <c r="F30" s="4"/>
      <c r="G30" s="4"/>
    </row>
    <row r="31" spans="1:7" ht="12.75">
      <c r="A31" s="4"/>
      <c r="B31" s="5" t="s">
        <v>65</v>
      </c>
      <c r="C31" s="4"/>
      <c r="D31" s="4"/>
      <c r="E31" s="4"/>
      <c r="F31" s="4"/>
      <c r="G31" s="4"/>
    </row>
    <row r="32" spans="1:7" ht="12.75">
      <c r="A32" s="4"/>
      <c r="B32" s="5" t="s">
        <v>70</v>
      </c>
      <c r="C32" s="4"/>
      <c r="D32" s="4"/>
      <c r="E32" s="4"/>
      <c r="F32" s="4"/>
      <c r="G32" s="4"/>
    </row>
    <row r="33" spans="1:7" ht="12.75" customHeight="1">
      <c r="A33" s="4"/>
      <c r="B33" s="125" t="s">
        <v>1</v>
      </c>
      <c r="C33" s="124" t="s">
        <v>1</v>
      </c>
      <c r="D33" s="4"/>
      <c r="E33" s="4"/>
      <c r="F33" s="4"/>
      <c r="G33" s="4"/>
    </row>
    <row r="34" spans="1:7" ht="12.75" customHeight="1">
      <c r="A34" s="4"/>
      <c r="B34" s="125"/>
      <c r="C34" s="124"/>
      <c r="D34" s="4"/>
      <c r="E34" s="4"/>
      <c r="F34" s="4"/>
      <c r="G34" s="4"/>
    </row>
    <row r="35" spans="1:7" ht="15">
      <c r="A35" s="4"/>
      <c r="B35" s="126" t="s">
        <v>0</v>
      </c>
      <c r="C35" s="31" t="s">
        <v>0</v>
      </c>
      <c r="D35" s="4"/>
      <c r="E35" s="4"/>
      <c r="F35" s="4"/>
      <c r="G35" s="4"/>
    </row>
    <row r="36" spans="1:7" ht="15">
      <c r="A36" s="4"/>
      <c r="B36" s="126" t="s">
        <v>68</v>
      </c>
      <c r="C36" s="31" t="s">
        <v>69</v>
      </c>
      <c r="D36" s="4"/>
      <c r="E36" s="4"/>
      <c r="F36" s="4"/>
      <c r="G36" s="4"/>
    </row>
    <row r="37" spans="1:7" ht="15.75">
      <c r="A37" s="4"/>
      <c r="B37" s="127">
        <v>24</v>
      </c>
      <c r="C37" s="102">
        <v>48</v>
      </c>
      <c r="D37" s="4"/>
      <c r="E37" s="4"/>
      <c r="F37" s="4"/>
      <c r="G37" s="4"/>
    </row>
    <row r="38" spans="1:7" ht="12.75">
      <c r="A38" s="4"/>
      <c r="B38" s="5" t="s">
        <v>66</v>
      </c>
      <c r="C38" s="4"/>
      <c r="D38" s="4"/>
      <c r="E38" s="4"/>
      <c r="F38" s="4"/>
      <c r="G38" s="4"/>
    </row>
    <row r="39" spans="1:7" ht="12.75">
      <c r="A39" s="4"/>
      <c r="B39" s="5" t="s">
        <v>67</v>
      </c>
      <c r="C39" s="4"/>
      <c r="D39" s="4"/>
      <c r="E39" s="4"/>
      <c r="F39" s="4"/>
      <c r="G39" s="4"/>
    </row>
    <row r="40" spans="1:7" ht="12.75">
      <c r="A40" s="4"/>
      <c r="B40" s="4" t="s">
        <v>90</v>
      </c>
      <c r="C40" s="4"/>
      <c r="D40" s="4"/>
      <c r="E40" s="4"/>
      <c r="F40" s="4"/>
      <c r="G40" s="4"/>
    </row>
    <row r="41" spans="1:7" ht="12.75">
      <c r="A41" s="4"/>
      <c r="B41" s="4" t="s">
        <v>71</v>
      </c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</sheetData>
  <sheetProtection password="EFA0" sheet="1" objects="1" scenarios="1"/>
  <mergeCells count="4">
    <mergeCell ref="B33:B34"/>
    <mergeCell ref="C33:C34"/>
    <mergeCell ref="B25:C25"/>
    <mergeCell ref="B26:C2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36"/>
  <sheetViews>
    <sheetView showGridLines="0" zoomScale="125" zoomScaleNormal="125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26.7109375" style="0" customWidth="1"/>
    <col min="3" max="3" width="1.7109375" style="0" customWidth="1"/>
    <col min="4" max="4" width="5.7109375" style="0" customWidth="1"/>
    <col min="5" max="5" width="6.7109375" style="0" customWidth="1"/>
    <col min="6" max="6" width="2.7109375" style="0" customWidth="1"/>
    <col min="7" max="7" width="8.28125" style="0" customWidth="1"/>
    <col min="8" max="8" width="2.7109375" style="0" customWidth="1"/>
    <col min="9" max="9" width="6.7109375" style="0" customWidth="1"/>
    <col min="10" max="10" width="2.7109375" style="0" customWidth="1"/>
    <col min="11" max="11" width="7.7109375" style="0" customWidth="1"/>
    <col min="12" max="12" width="2.7109375" style="0" customWidth="1"/>
    <col min="13" max="13" width="3.7109375" style="0" customWidth="1"/>
  </cols>
  <sheetData>
    <row r="1" spans="1:13" ht="12.75">
      <c r="A1" s="4"/>
      <c r="B1" s="9" t="s">
        <v>48</v>
      </c>
      <c r="C1" s="9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4"/>
      <c r="C2" s="83" t="s">
        <v>17</v>
      </c>
      <c r="D2" s="84"/>
      <c r="E2" s="83" t="s">
        <v>5</v>
      </c>
      <c r="F2" s="84"/>
      <c r="G2" s="83" t="s">
        <v>19</v>
      </c>
      <c r="H2" s="84"/>
      <c r="I2" s="83" t="s">
        <v>20</v>
      </c>
      <c r="J2" s="84"/>
      <c r="K2" s="83" t="s">
        <v>21</v>
      </c>
      <c r="L2" s="84"/>
      <c r="M2" s="4"/>
    </row>
    <row r="3" spans="1:13" ht="12.75">
      <c r="A3" s="4"/>
      <c r="B3" s="4"/>
      <c r="C3" s="24"/>
      <c r="D3" s="10"/>
      <c r="E3" s="85" t="s">
        <v>18</v>
      </c>
      <c r="F3" s="86"/>
      <c r="G3" s="85" t="s">
        <v>18</v>
      </c>
      <c r="H3" s="86"/>
      <c r="I3" s="85" t="s">
        <v>18</v>
      </c>
      <c r="J3" s="86"/>
      <c r="K3" s="85" t="s">
        <v>22</v>
      </c>
      <c r="L3" s="86"/>
      <c r="M3" s="4"/>
    </row>
    <row r="4" spans="1:13" ht="12.75">
      <c r="A4" s="4"/>
      <c r="B4" s="6" t="s">
        <v>15</v>
      </c>
      <c r="C4" s="21"/>
      <c r="D4" s="11"/>
      <c r="E4" s="17"/>
      <c r="F4" s="18"/>
      <c r="G4" s="17"/>
      <c r="H4" s="18"/>
      <c r="I4" s="17"/>
      <c r="J4" s="18"/>
      <c r="K4" s="14"/>
      <c r="L4" s="11"/>
      <c r="M4" s="4"/>
    </row>
    <row r="5" spans="1:13" ht="12.75">
      <c r="A5" s="4"/>
      <c r="B5" s="7"/>
      <c r="C5" s="22"/>
      <c r="D5" s="23" t="s">
        <v>54</v>
      </c>
      <c r="E5" s="15" t="s">
        <v>23</v>
      </c>
      <c r="F5" s="19"/>
      <c r="G5" s="15" t="s">
        <v>24</v>
      </c>
      <c r="H5" s="19"/>
      <c r="I5" s="15" t="s">
        <v>33</v>
      </c>
      <c r="J5" s="19"/>
      <c r="K5" s="15" t="s">
        <v>39</v>
      </c>
      <c r="L5" s="12"/>
      <c r="M5" s="4"/>
    </row>
    <row r="6" spans="1:13" ht="12.75">
      <c r="A6" s="4"/>
      <c r="B6" s="7"/>
      <c r="C6" s="22"/>
      <c r="D6" s="23" t="s">
        <v>55</v>
      </c>
      <c r="E6" s="15" t="s">
        <v>49</v>
      </c>
      <c r="F6" s="19"/>
      <c r="G6" s="15" t="s">
        <v>25</v>
      </c>
      <c r="H6" s="19"/>
      <c r="I6" s="15" t="s">
        <v>34</v>
      </c>
      <c r="J6" s="19"/>
      <c r="K6" s="15" t="s">
        <v>40</v>
      </c>
      <c r="L6" s="12"/>
      <c r="M6" s="4"/>
    </row>
    <row r="7" spans="1:13" ht="12.75">
      <c r="A7" s="4"/>
      <c r="B7" s="7"/>
      <c r="C7" s="22"/>
      <c r="D7" s="23" t="s">
        <v>56</v>
      </c>
      <c r="E7" s="15" t="s">
        <v>50</v>
      </c>
      <c r="F7" s="19"/>
      <c r="G7" s="15" t="s">
        <v>26</v>
      </c>
      <c r="H7" s="19"/>
      <c r="I7" s="15" t="s">
        <v>35</v>
      </c>
      <c r="J7" s="19"/>
      <c r="K7" s="15" t="s">
        <v>41</v>
      </c>
      <c r="L7" s="12"/>
      <c r="M7" s="4"/>
    </row>
    <row r="8" spans="1:13" ht="12.75">
      <c r="A8" s="4"/>
      <c r="B8" s="7"/>
      <c r="C8" s="22"/>
      <c r="D8" s="23"/>
      <c r="E8" s="15"/>
      <c r="F8" s="19"/>
      <c r="G8" s="15"/>
      <c r="H8" s="19"/>
      <c r="I8" s="15"/>
      <c r="J8" s="19"/>
      <c r="K8" s="15"/>
      <c r="L8" s="12"/>
      <c r="M8" s="4"/>
    </row>
    <row r="9" spans="1:13" ht="12.75">
      <c r="A9" s="4"/>
      <c r="B9" s="8"/>
      <c r="C9" s="24"/>
      <c r="D9" s="25"/>
      <c r="E9" s="16"/>
      <c r="F9" s="20"/>
      <c r="G9" s="16"/>
      <c r="H9" s="20"/>
      <c r="I9" s="16"/>
      <c r="J9" s="20"/>
      <c r="K9" s="16"/>
      <c r="L9" s="13"/>
      <c r="M9" s="4"/>
    </row>
    <row r="10" spans="1:13" ht="12.75">
      <c r="A10" s="4"/>
      <c r="B10" s="7" t="s">
        <v>15</v>
      </c>
      <c r="C10" s="22"/>
      <c r="D10" s="23"/>
      <c r="E10" s="15"/>
      <c r="F10" s="19"/>
      <c r="G10" s="15"/>
      <c r="H10" s="19"/>
      <c r="I10" s="15"/>
      <c r="J10" s="19"/>
      <c r="K10" s="17"/>
      <c r="L10" s="11"/>
      <c r="M10" s="4"/>
    </row>
    <row r="11" spans="1:13" ht="12.75">
      <c r="A11" s="4"/>
      <c r="B11" s="7"/>
      <c r="C11" s="22"/>
      <c r="D11" s="23" t="s">
        <v>57</v>
      </c>
      <c r="E11" s="15" t="s">
        <v>49</v>
      </c>
      <c r="F11" s="19"/>
      <c r="G11" s="15" t="s">
        <v>27</v>
      </c>
      <c r="H11" s="19"/>
      <c r="I11" s="15" t="s">
        <v>34</v>
      </c>
      <c r="J11" s="19"/>
      <c r="K11" s="15" t="s">
        <v>42</v>
      </c>
      <c r="L11" s="12"/>
      <c r="M11" s="4"/>
    </row>
    <row r="12" spans="1:13" ht="12.75">
      <c r="A12" s="4"/>
      <c r="B12" s="7"/>
      <c r="C12" s="22"/>
      <c r="D12" s="23" t="s">
        <v>58</v>
      </c>
      <c r="E12" s="15" t="s">
        <v>50</v>
      </c>
      <c r="F12" s="19"/>
      <c r="G12" s="15" t="s">
        <v>28</v>
      </c>
      <c r="H12" s="19"/>
      <c r="I12" s="15" t="s">
        <v>35</v>
      </c>
      <c r="J12" s="19"/>
      <c r="K12" s="15" t="s">
        <v>43</v>
      </c>
      <c r="L12" s="12"/>
      <c r="M12" s="4"/>
    </row>
    <row r="13" spans="1:13" ht="12.75">
      <c r="A13" s="4"/>
      <c r="B13" s="7"/>
      <c r="C13" s="22"/>
      <c r="D13" s="23"/>
      <c r="E13" s="15"/>
      <c r="F13" s="19"/>
      <c r="G13" s="15"/>
      <c r="H13" s="19"/>
      <c r="I13" s="15"/>
      <c r="J13" s="19"/>
      <c r="K13" s="15"/>
      <c r="L13" s="12"/>
      <c r="M13" s="4"/>
    </row>
    <row r="14" spans="1:13" ht="12.75">
      <c r="A14" s="4"/>
      <c r="B14" s="7"/>
      <c r="C14" s="22"/>
      <c r="D14" s="23"/>
      <c r="E14" s="15"/>
      <c r="F14" s="19"/>
      <c r="G14" s="15"/>
      <c r="H14" s="19"/>
      <c r="I14" s="15"/>
      <c r="J14" s="19"/>
      <c r="K14" s="15"/>
      <c r="L14" s="12"/>
      <c r="M14" s="4"/>
    </row>
    <row r="15" spans="1:13" ht="12.75">
      <c r="A15" s="4"/>
      <c r="B15" s="8"/>
      <c r="C15" s="24"/>
      <c r="D15" s="25"/>
      <c r="E15" s="16"/>
      <c r="F15" s="20"/>
      <c r="G15" s="16"/>
      <c r="H15" s="20"/>
      <c r="I15" s="16"/>
      <c r="J15" s="20"/>
      <c r="K15" s="16"/>
      <c r="L15" s="13"/>
      <c r="M15" s="4"/>
    </row>
    <row r="16" spans="1:13" ht="12.75">
      <c r="A16" s="4"/>
      <c r="B16" s="7" t="s">
        <v>16</v>
      </c>
      <c r="C16" s="22"/>
      <c r="D16" s="12"/>
      <c r="E16" s="15"/>
      <c r="F16" s="19"/>
      <c r="G16" s="15"/>
      <c r="H16" s="19"/>
      <c r="I16" s="15"/>
      <c r="J16" s="19"/>
      <c r="K16" s="17"/>
      <c r="L16" s="11"/>
      <c r="M16" s="4"/>
    </row>
    <row r="17" spans="1:13" ht="12.75">
      <c r="A17" s="4"/>
      <c r="B17" s="7"/>
      <c r="C17" s="22"/>
      <c r="D17" s="23" t="s">
        <v>59</v>
      </c>
      <c r="E17" s="15" t="s">
        <v>51</v>
      </c>
      <c r="F17" s="19"/>
      <c r="G17" s="15" t="s">
        <v>29</v>
      </c>
      <c r="H17" s="19"/>
      <c r="I17" s="15" t="s">
        <v>34</v>
      </c>
      <c r="J17" s="19"/>
      <c r="K17" s="15" t="s">
        <v>44</v>
      </c>
      <c r="L17" s="12"/>
      <c r="M17" s="4"/>
    </row>
    <row r="18" spans="1:13" ht="12.75">
      <c r="A18" s="4"/>
      <c r="B18" s="7"/>
      <c r="C18" s="22"/>
      <c r="D18" s="23" t="s">
        <v>60</v>
      </c>
      <c r="E18" s="15" t="s">
        <v>49</v>
      </c>
      <c r="F18" s="19"/>
      <c r="G18" s="15" t="s">
        <v>30</v>
      </c>
      <c r="H18" s="19"/>
      <c r="I18" s="15" t="s">
        <v>36</v>
      </c>
      <c r="J18" s="19"/>
      <c r="K18" s="15" t="s">
        <v>45</v>
      </c>
      <c r="L18" s="12"/>
      <c r="M18" s="4"/>
    </row>
    <row r="19" spans="1:13" ht="12.75">
      <c r="A19" s="4"/>
      <c r="B19" s="7"/>
      <c r="C19" s="22"/>
      <c r="D19" s="23" t="s">
        <v>61</v>
      </c>
      <c r="E19" s="15" t="s">
        <v>52</v>
      </c>
      <c r="F19" s="19"/>
      <c r="G19" s="15" t="s">
        <v>31</v>
      </c>
      <c r="H19" s="19"/>
      <c r="I19" s="15" t="s">
        <v>37</v>
      </c>
      <c r="J19" s="19"/>
      <c r="K19" s="15" t="s">
        <v>46</v>
      </c>
      <c r="L19" s="12"/>
      <c r="M19" s="4"/>
    </row>
    <row r="20" spans="1:13" ht="12.75">
      <c r="A20" s="4"/>
      <c r="B20" s="7"/>
      <c r="C20" s="22"/>
      <c r="D20" s="23" t="s">
        <v>62</v>
      </c>
      <c r="E20" s="15" t="s">
        <v>53</v>
      </c>
      <c r="F20" s="19"/>
      <c r="G20" s="15" t="s">
        <v>32</v>
      </c>
      <c r="H20" s="19"/>
      <c r="I20" s="15" t="s">
        <v>38</v>
      </c>
      <c r="J20" s="19"/>
      <c r="K20" s="15" t="s">
        <v>47</v>
      </c>
      <c r="L20" s="12"/>
      <c r="M20" s="4"/>
    </row>
    <row r="21" spans="1:13" ht="12.75">
      <c r="A21" s="4"/>
      <c r="B21" s="8"/>
      <c r="C21" s="24"/>
      <c r="D21" s="13"/>
      <c r="E21" s="16"/>
      <c r="F21" s="20"/>
      <c r="G21" s="16"/>
      <c r="H21" s="20"/>
      <c r="I21" s="16"/>
      <c r="J21" s="20"/>
      <c r="K21" s="16"/>
      <c r="L21" s="13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5:8" ht="12.75">
      <c r="E26" s="4"/>
      <c r="F26" s="4"/>
      <c r="G26" s="4"/>
      <c r="H26" s="4"/>
    </row>
    <row r="27" spans="5:8" ht="12.75">
      <c r="E27" s="4"/>
      <c r="F27" s="4"/>
      <c r="G27" s="4"/>
      <c r="H27" s="4"/>
    </row>
    <row r="28" spans="5:8" ht="12.75">
      <c r="E28" s="4"/>
      <c r="F28" s="4"/>
      <c r="G28" s="4"/>
      <c r="H28" s="4"/>
    </row>
    <row r="29" spans="5:8" ht="12.75">
      <c r="E29" s="4"/>
      <c r="F29" s="4"/>
      <c r="G29" s="4"/>
      <c r="H29" s="4"/>
    </row>
    <row r="30" spans="5:8" ht="12.75">
      <c r="E30" s="4"/>
      <c r="F30" s="4"/>
      <c r="G30" s="4"/>
      <c r="H30" s="4"/>
    </row>
    <row r="31" spans="5:8" ht="12.75">
      <c r="E31" s="4"/>
      <c r="F31" s="4"/>
      <c r="G31" s="4"/>
      <c r="H31" s="4"/>
    </row>
    <row r="32" spans="5:8" ht="12.75">
      <c r="E32" s="4"/>
      <c r="F32" s="4"/>
      <c r="G32" s="4"/>
      <c r="H32" s="4"/>
    </row>
    <row r="33" spans="5:8" ht="12.75">
      <c r="E33" s="4"/>
      <c r="F33" s="4"/>
      <c r="G33" s="4"/>
      <c r="H33" s="4"/>
    </row>
    <row r="34" spans="5:8" ht="12.75">
      <c r="E34" s="4"/>
      <c r="F34" s="4"/>
      <c r="G34" s="4"/>
      <c r="H34" s="4"/>
    </row>
    <row r="35" spans="1:8" ht="12.75">
      <c r="A35" s="4"/>
      <c r="B35" s="5"/>
      <c r="C35" s="5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</sheetData>
  <sheetProtection password="EFA0" sheet="1" objects="1" scenarios="1"/>
  <mergeCells count="9">
    <mergeCell ref="C2:D2"/>
    <mergeCell ref="I2:J2"/>
    <mergeCell ref="I3:J3"/>
    <mergeCell ref="K2:L2"/>
    <mergeCell ref="K3:L3"/>
    <mergeCell ref="E2:F2"/>
    <mergeCell ref="E3:F3"/>
    <mergeCell ref="G2:H2"/>
    <mergeCell ref="G3:H3"/>
  </mergeCells>
  <printOptions/>
  <pageMargins left="1.09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./.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Berny</dc:creator>
  <cp:keywords/>
  <dc:description/>
  <cp:lastModifiedBy>Bernhard</cp:lastModifiedBy>
  <cp:lastPrinted>2010-08-28T06:41:49Z</cp:lastPrinted>
  <dcterms:created xsi:type="dcterms:W3CDTF">2001-09-29T11:37:54Z</dcterms:created>
  <dcterms:modified xsi:type="dcterms:W3CDTF">2010-08-28T07:06:21Z</dcterms:modified>
  <cp:category/>
  <cp:version/>
  <cp:contentType/>
  <cp:contentStatus/>
</cp:coreProperties>
</file>